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11760" activeTab="0"/>
  </bookViews>
  <sheets>
    <sheet name="7-1 保安業務用機器保有数算定" sheetId="1" r:id="rId1"/>
  </sheets>
  <definedNames>
    <definedName name="_xlnm.Print_Area" localSheetId="0">'7-1 保安業務用機器保有数算定'!$A$1:$W$53</definedName>
  </definedNames>
  <calcPr fullCalcOnLoad="1"/>
</workbook>
</file>

<file path=xl/sharedStrings.xml><?xml version="1.0" encoding="utf-8"?>
<sst xmlns="http://schemas.openxmlformats.org/spreadsheetml/2006/main" count="112" uniqueCount="78">
  <si>
    <t>様式7-1</t>
  </si>
  <si>
    <t>保安業務用機器保有数算定表（1）</t>
  </si>
  <si>
    <t>事業所の名称</t>
  </si>
  <si>
    <t>1　告示第3条第1項による算定</t>
  </si>
  <si>
    <t>保安業務区分</t>
  </si>
  <si>
    <t>機器の区分</t>
  </si>
  <si>
    <t>算　　定　　式</t>
  </si>
  <si>
    <t>保有数</t>
  </si>
  <si>
    <t>供給開始時点検調査</t>
  </si>
  <si>
    <t>1～6</t>
  </si>
  <si>
    <t>A</t>
  </si>
  <si>
    <t>イ</t>
  </si>
  <si>
    <t>／</t>
  </si>
  <si>
    <t>容器交換時等供給設備点検</t>
  </si>
  <si>
    <t>3，4</t>
  </si>
  <si>
    <t>A</t>
  </si>
  <si>
    <t>Ｂ</t>
  </si>
  <si>
    <t>ロ</t>
  </si>
  <si>
    <t>／</t>
  </si>
  <si>
    <t>（100＊</t>
  </si>
  <si>
    <t>）</t>
  </si>
  <si>
    <t>ハ</t>
  </si>
  <si>
    <t>定期供給設備点検</t>
  </si>
  <si>
    <t>1～4、6</t>
  </si>
  <si>
    <t>A</t>
  </si>
  <si>
    <t>Ｃ</t>
  </si>
  <si>
    <t>／</t>
  </si>
  <si>
    <t>（</t>
  </si>
  <si>
    <t>30＊</t>
  </si>
  <si>
    <t>）</t>
  </si>
  <si>
    <t>補助員を伴う場合</t>
  </si>
  <si>
    <t>1～4、6</t>
  </si>
  <si>
    <t>A</t>
  </si>
  <si>
    <t>Ｃ</t>
  </si>
  <si>
    <t>／</t>
  </si>
  <si>
    <t>（</t>
  </si>
  <si>
    <t>40＊</t>
  </si>
  <si>
    <t>）</t>
  </si>
  <si>
    <t>二</t>
  </si>
  <si>
    <t>定期消費設備調査</t>
  </si>
  <si>
    <t>1～6</t>
  </si>
  <si>
    <t>A</t>
  </si>
  <si>
    <t>Ｃ</t>
  </si>
  <si>
    <t>／</t>
  </si>
  <si>
    <t>（</t>
  </si>
  <si>
    <t>25＊</t>
  </si>
  <si>
    <t>）</t>
  </si>
  <si>
    <t>1～6</t>
  </si>
  <si>
    <t>＊</t>
  </si>
  <si>
    <t>3／（100＊</t>
  </si>
  <si>
    <t>緊急時対応</t>
  </si>
  <si>
    <t>1～6</t>
  </si>
  <si>
    <t>A</t>
  </si>
  <si>
    <t>へ</t>
  </si>
  <si>
    <t>／</t>
  </si>
  <si>
    <t>注）</t>
  </si>
  <si>
    <t>機器の区分1～6は、様式7－2による。</t>
  </si>
  <si>
    <t>Ａ</t>
  </si>
  <si>
    <t>は消費者戸数を記入する。</t>
  </si>
  <si>
    <t>Ｂ</t>
  </si>
  <si>
    <t>は月間労働日数を記入する。</t>
  </si>
  <si>
    <t>Ｃ</t>
  </si>
  <si>
    <t>は年間実働日数を記入する。</t>
  </si>
  <si>
    <t>2　告示第3条第2項による算定</t>
  </si>
  <si>
    <t>定期供給設備点検及び定期消費設備調査</t>
  </si>
  <si>
    <t>1～4,6</t>
  </si>
  <si>
    <t>Ａ</t>
  </si>
  <si>
    <t>Ｂ</t>
  </si>
  <si>
    <t>20＊</t>
  </si>
  <si>
    <t>／4</t>
  </si>
  <si>
    <t>1～4,6</t>
  </si>
  <si>
    <t>Ａ</t>
  </si>
  <si>
    <t>Ｂ</t>
  </si>
  <si>
    <t>（20＊4／3＊</t>
  </si>
  <si>
    <t>／4</t>
  </si>
  <si>
    <t>（25＊</t>
  </si>
  <si>
    <t>（25＊4／3＊</t>
  </si>
  <si>
    <t>は消費者戸数を記入する。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</si>
</sst>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&quot;年&quot;m&quot;月&quot;d&quot;日&quot;"/>
    <numFmt numFmtId="178" formatCode="yy/m/d\ h:mm"/>
    <numFmt numFmtId="179" formatCode="yy/m/d\ "/>
    <numFmt numFmtId="180" formatCode="0_ "/>
    <numFmt numFmtId="181" formatCode="0\9\9\-\2##\-####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11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13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8" xfId="0" applyFont="1" applyBorder="1" applyAlignment="1">
      <alignment horizontal="right"/>
    </xf>
    <xf numFmtId="0" fontId="6" fillId="0" borderId="18" xfId="0" applyFont="1" applyFill="1" applyBorder="1" applyAlignment="1">
      <alignment horizontal="right"/>
    </xf>
    <xf numFmtId="0" fontId="6" fillId="0" borderId="18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38" fontId="6" fillId="33" borderId="13" xfId="49" applyFont="1" applyFill="1" applyBorder="1" applyAlignment="1">
      <alignment horizontal="center" vertical="center"/>
    </xf>
    <xf numFmtId="38" fontId="6" fillId="33" borderId="0" xfId="49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0" fillId="0" borderId="18" xfId="0" applyBorder="1" applyAlignment="1">
      <alignment/>
    </xf>
    <xf numFmtId="0" fontId="6" fillId="33" borderId="13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3" fontId="6" fillId="33" borderId="13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3" fontId="6" fillId="33" borderId="13" xfId="0" applyNumberFormat="1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3" fontId="0" fillId="33" borderId="13" xfId="0" applyNumberFormat="1" applyFill="1" applyBorder="1" applyAlignment="1">
      <alignment horizontal="center"/>
    </xf>
    <xf numFmtId="0" fontId="6" fillId="33" borderId="13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6" fillId="33" borderId="16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33" borderId="0" xfId="0" applyFont="1" applyFill="1" applyAlignment="1">
      <alignment/>
    </xf>
    <xf numFmtId="0" fontId="0" fillId="0" borderId="0" xfId="0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7"/>
  <sheetViews>
    <sheetView tabSelected="1" showOutlineSymbols="0" view="pageBreakPreview" zoomScaleSheetLayoutView="100" zoomScalePageLayoutView="0" workbookViewId="0" topLeftCell="A31">
      <selection activeCell="P61" sqref="P61"/>
    </sheetView>
  </sheetViews>
  <sheetFormatPr defaultColWidth="9.00390625" defaultRowHeight="13.5" outlineLevelCol="1"/>
  <cols>
    <col min="1" max="9" width="3.625" style="0" customWidth="1"/>
    <col min="10" max="20" width="3.625" style="0" customWidth="1" outlineLevel="1"/>
    <col min="21" max="22" width="3.625" style="0" customWidth="1"/>
    <col min="23" max="23" width="7.50390625" style="0" customWidth="1"/>
  </cols>
  <sheetData>
    <row r="1" spans="1:23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3.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4.25">
      <c r="A4" s="1"/>
      <c r="B4" s="1"/>
      <c r="C4" s="1"/>
      <c r="D4" s="1"/>
      <c r="E4" s="125" t="s">
        <v>1</v>
      </c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"/>
      <c r="U4" s="1"/>
      <c r="V4" s="1"/>
      <c r="W4" s="1"/>
    </row>
    <row r="5" spans="1:23" ht="13.5">
      <c r="A5" s="1"/>
      <c r="B5" s="1" t="s">
        <v>2</v>
      </c>
      <c r="C5" s="1"/>
      <c r="D5" s="1"/>
      <c r="E5" s="1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"/>
      <c r="U5" s="1"/>
      <c r="V5" s="1"/>
      <c r="W5" s="1"/>
    </row>
    <row r="6" spans="1:23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3.5">
      <c r="A7" s="1"/>
      <c r="B7" s="1" t="s">
        <v>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3.5">
      <c r="A8" s="1"/>
      <c r="B8" s="72" t="s">
        <v>4</v>
      </c>
      <c r="C8" s="73"/>
      <c r="D8" s="73"/>
      <c r="E8" s="73"/>
      <c r="F8" s="73"/>
      <c r="G8" s="75"/>
      <c r="H8" s="61" t="s">
        <v>5</v>
      </c>
      <c r="I8" s="63"/>
      <c r="J8" s="72" t="s">
        <v>6</v>
      </c>
      <c r="K8" s="73"/>
      <c r="L8" s="73"/>
      <c r="M8" s="73"/>
      <c r="N8" s="73"/>
      <c r="O8" s="73"/>
      <c r="P8" s="73"/>
      <c r="Q8" s="73"/>
      <c r="R8" s="73"/>
      <c r="S8" s="73"/>
      <c r="T8" s="75"/>
      <c r="U8" s="72" t="s">
        <v>7</v>
      </c>
      <c r="V8" s="73"/>
      <c r="W8" s="75"/>
    </row>
    <row r="9" spans="1:23" ht="13.5">
      <c r="A9" s="1"/>
      <c r="B9" s="78"/>
      <c r="C9" s="88"/>
      <c r="D9" s="88"/>
      <c r="E9" s="88"/>
      <c r="F9" s="88"/>
      <c r="G9" s="79"/>
      <c r="H9" s="67"/>
      <c r="I9" s="69"/>
      <c r="J9" s="76"/>
      <c r="K9" s="87"/>
      <c r="L9" s="87"/>
      <c r="M9" s="87"/>
      <c r="N9" s="87"/>
      <c r="O9" s="87"/>
      <c r="P9" s="87"/>
      <c r="Q9" s="87"/>
      <c r="R9" s="87"/>
      <c r="S9" s="87"/>
      <c r="T9" s="77"/>
      <c r="U9" s="76"/>
      <c r="V9" s="87"/>
      <c r="W9" s="77"/>
    </row>
    <row r="10" spans="1:23" ht="13.5">
      <c r="A10" s="1"/>
      <c r="B10" s="7"/>
      <c r="C10" s="72" t="s">
        <v>8</v>
      </c>
      <c r="D10" s="73"/>
      <c r="E10" s="73"/>
      <c r="F10" s="73"/>
      <c r="G10" s="75"/>
      <c r="H10" s="72" t="s">
        <v>9</v>
      </c>
      <c r="I10" s="75"/>
      <c r="J10" s="72" t="s">
        <v>10</v>
      </c>
      <c r="K10" s="107"/>
      <c r="L10" s="3"/>
      <c r="M10" s="8"/>
      <c r="N10" s="8"/>
      <c r="O10" s="8"/>
      <c r="P10" s="8"/>
      <c r="Q10" s="8"/>
      <c r="R10" s="8"/>
      <c r="S10" s="8"/>
      <c r="T10" s="9"/>
      <c r="U10" s="10"/>
      <c r="V10" s="8"/>
      <c r="W10" s="9"/>
    </row>
    <row r="11" spans="1:23" ht="13.5">
      <c r="A11" s="1"/>
      <c r="B11" s="11" t="s">
        <v>11</v>
      </c>
      <c r="C11" s="76"/>
      <c r="D11" s="87"/>
      <c r="E11" s="87"/>
      <c r="F11" s="87"/>
      <c r="G11" s="77"/>
      <c r="H11" s="76"/>
      <c r="I11" s="77"/>
      <c r="J11" s="108"/>
      <c r="K11" s="99"/>
      <c r="L11" s="12" t="s">
        <v>12</v>
      </c>
      <c r="M11" s="124">
        <v>20000</v>
      </c>
      <c r="N11" s="102"/>
      <c r="O11" s="14"/>
      <c r="P11" s="15"/>
      <c r="Q11" s="16"/>
      <c r="R11" s="17"/>
      <c r="S11" s="17"/>
      <c r="T11" s="18"/>
      <c r="U11" s="81">
        <f>IF(J11=0,"",ROUND(J11/M11,3))</f>
      </c>
      <c r="V11" s="82"/>
      <c r="W11" s="83"/>
    </row>
    <row r="12" spans="1:23" ht="13.5">
      <c r="A12" s="1"/>
      <c r="B12" s="11"/>
      <c r="C12" s="76"/>
      <c r="D12" s="87"/>
      <c r="E12" s="87"/>
      <c r="F12" s="87"/>
      <c r="G12" s="77"/>
      <c r="H12" s="78"/>
      <c r="I12" s="79"/>
      <c r="J12" s="19"/>
      <c r="K12" s="20"/>
      <c r="L12" s="21"/>
      <c r="M12" s="21"/>
      <c r="N12" s="21"/>
      <c r="O12" s="20"/>
      <c r="P12" s="21"/>
      <c r="Q12" s="21"/>
      <c r="R12" s="21"/>
      <c r="S12" s="21"/>
      <c r="T12" s="22"/>
      <c r="U12" s="23"/>
      <c r="V12" s="21"/>
      <c r="W12" s="22"/>
    </row>
    <row r="13" spans="1:23" ht="13.5">
      <c r="A13" s="1"/>
      <c r="B13" s="24"/>
      <c r="C13" s="61" t="s">
        <v>13</v>
      </c>
      <c r="D13" s="62"/>
      <c r="E13" s="62"/>
      <c r="F13" s="62"/>
      <c r="G13" s="63"/>
      <c r="H13" s="73" t="s">
        <v>14</v>
      </c>
      <c r="I13" s="73"/>
      <c r="J13" s="72" t="s">
        <v>15</v>
      </c>
      <c r="K13" s="107"/>
      <c r="L13" s="3"/>
      <c r="M13" s="25"/>
      <c r="N13" s="8"/>
      <c r="O13" s="74" t="s">
        <v>16</v>
      </c>
      <c r="P13" s="74"/>
      <c r="Q13" s="25"/>
      <c r="R13" s="25"/>
      <c r="S13" s="25"/>
      <c r="T13" s="26"/>
      <c r="U13" s="10"/>
      <c r="V13" s="8"/>
      <c r="W13" s="9"/>
    </row>
    <row r="14" spans="1:23" ht="13.5">
      <c r="A14" s="1"/>
      <c r="B14" s="27" t="s">
        <v>17</v>
      </c>
      <c r="C14" s="64"/>
      <c r="D14" s="65"/>
      <c r="E14" s="65"/>
      <c r="F14" s="65"/>
      <c r="G14" s="66"/>
      <c r="H14" s="87"/>
      <c r="I14" s="87"/>
      <c r="J14" s="108"/>
      <c r="K14" s="99"/>
      <c r="L14" s="12" t="s">
        <v>18</v>
      </c>
      <c r="M14" s="123" t="s">
        <v>19</v>
      </c>
      <c r="N14" s="102"/>
      <c r="O14" s="86"/>
      <c r="P14" s="86"/>
      <c r="Q14" s="29" t="s">
        <v>20</v>
      </c>
      <c r="R14" s="30"/>
      <c r="S14" s="31"/>
      <c r="T14" s="32"/>
      <c r="U14" s="120">
        <f>IF(J14=0,"",ROUND(J14/(100*O14),3))</f>
      </c>
      <c r="V14" s="121"/>
      <c r="W14" s="122"/>
    </row>
    <row r="15" spans="1:23" ht="13.5">
      <c r="A15" s="1"/>
      <c r="B15" s="27"/>
      <c r="C15" s="67"/>
      <c r="D15" s="68"/>
      <c r="E15" s="68"/>
      <c r="F15" s="68"/>
      <c r="G15" s="69"/>
      <c r="H15" s="88"/>
      <c r="I15" s="88"/>
      <c r="J15" s="27"/>
      <c r="K15" s="14"/>
      <c r="L15" s="17"/>
      <c r="M15" s="14"/>
      <c r="N15" s="17"/>
      <c r="O15" s="14"/>
      <c r="P15" s="17"/>
      <c r="Q15" s="17"/>
      <c r="R15" s="33"/>
      <c r="S15" s="14"/>
      <c r="T15" s="32"/>
      <c r="U15" s="34"/>
      <c r="V15" s="17"/>
      <c r="W15" s="18"/>
    </row>
    <row r="16" spans="1:23" ht="13.5">
      <c r="A16" s="1"/>
      <c r="B16" s="103" t="s">
        <v>21</v>
      </c>
      <c r="C16" s="62" t="s">
        <v>22</v>
      </c>
      <c r="D16" s="62"/>
      <c r="E16" s="62"/>
      <c r="F16" s="62"/>
      <c r="G16" s="63"/>
      <c r="H16" s="73" t="s">
        <v>23</v>
      </c>
      <c r="I16" s="73"/>
      <c r="J16" s="72" t="s">
        <v>24</v>
      </c>
      <c r="K16" s="107"/>
      <c r="L16" s="3"/>
      <c r="M16" s="25"/>
      <c r="N16" s="8"/>
      <c r="O16" s="25"/>
      <c r="P16" s="74" t="s">
        <v>25</v>
      </c>
      <c r="Q16" s="74"/>
      <c r="R16" s="8"/>
      <c r="S16" s="8"/>
      <c r="T16" s="26"/>
      <c r="U16" s="10"/>
      <c r="V16" s="8"/>
      <c r="W16" s="9"/>
    </row>
    <row r="17" spans="1:23" ht="13.5">
      <c r="A17" s="1"/>
      <c r="B17" s="104"/>
      <c r="C17" s="65"/>
      <c r="D17" s="65"/>
      <c r="E17" s="65"/>
      <c r="F17" s="65"/>
      <c r="G17" s="66"/>
      <c r="H17" s="87"/>
      <c r="I17" s="87"/>
      <c r="J17" s="108"/>
      <c r="K17" s="99"/>
      <c r="L17" s="12" t="s">
        <v>26</v>
      </c>
      <c r="M17" s="28" t="s">
        <v>27</v>
      </c>
      <c r="N17" s="17" t="s">
        <v>28</v>
      </c>
      <c r="O17" s="14"/>
      <c r="P17" s="110"/>
      <c r="Q17" s="86"/>
      <c r="R17" s="17" t="s">
        <v>29</v>
      </c>
      <c r="S17" s="30"/>
      <c r="T17" s="18"/>
      <c r="U17" s="98">
        <f>IF(J17=0,"",(ROUND(J17/(30*P17)/4,3)))</f>
      </c>
      <c r="V17" s="84"/>
      <c r="W17" s="112"/>
    </row>
    <row r="18" spans="1:23" ht="13.5">
      <c r="A18" s="1"/>
      <c r="B18" s="104"/>
      <c r="C18" s="68"/>
      <c r="D18" s="68"/>
      <c r="E18" s="68"/>
      <c r="F18" s="68"/>
      <c r="G18" s="69"/>
      <c r="H18" s="88"/>
      <c r="I18" s="88"/>
      <c r="J18" s="19"/>
      <c r="K18" s="20"/>
      <c r="L18" s="21"/>
      <c r="M18" s="20"/>
      <c r="N18" s="21"/>
      <c r="O18" s="20"/>
      <c r="P18" s="20"/>
      <c r="Q18" s="20"/>
      <c r="R18" s="20" t="s">
        <v>26</v>
      </c>
      <c r="S18" s="20">
        <v>4</v>
      </c>
      <c r="T18" s="35"/>
      <c r="U18" s="19"/>
      <c r="V18" s="20"/>
      <c r="W18" s="36"/>
    </row>
    <row r="19" spans="1:23" ht="13.5">
      <c r="A19" s="1"/>
      <c r="B19" s="104"/>
      <c r="C19" s="1"/>
      <c r="D19" s="113" t="s">
        <v>30</v>
      </c>
      <c r="E19" s="62"/>
      <c r="F19" s="62"/>
      <c r="G19" s="63"/>
      <c r="H19" s="73" t="s">
        <v>31</v>
      </c>
      <c r="I19" s="73"/>
      <c r="J19" s="106" t="s">
        <v>32</v>
      </c>
      <c r="K19" s="107"/>
      <c r="L19" s="8"/>
      <c r="M19" s="25"/>
      <c r="N19" s="8"/>
      <c r="O19" s="25"/>
      <c r="P19" s="74" t="s">
        <v>33</v>
      </c>
      <c r="Q19" s="107"/>
      <c r="R19" s="25"/>
      <c r="S19" s="8"/>
      <c r="T19" s="9"/>
      <c r="U19" s="24"/>
      <c r="V19" s="25"/>
      <c r="W19" s="26"/>
    </row>
    <row r="20" spans="1:23" ht="13.5">
      <c r="A20" s="1"/>
      <c r="B20" s="104"/>
      <c r="C20" s="1"/>
      <c r="D20" s="64"/>
      <c r="E20" s="65"/>
      <c r="F20" s="65"/>
      <c r="G20" s="66"/>
      <c r="H20" s="87"/>
      <c r="I20" s="87"/>
      <c r="J20" s="111"/>
      <c r="K20" s="99"/>
      <c r="L20" s="37" t="s">
        <v>34</v>
      </c>
      <c r="M20" s="28" t="s">
        <v>35</v>
      </c>
      <c r="N20" s="17" t="s">
        <v>36</v>
      </c>
      <c r="O20" s="14"/>
      <c r="P20" s="110"/>
      <c r="Q20" s="86"/>
      <c r="R20" s="38" t="s">
        <v>37</v>
      </c>
      <c r="S20" s="30"/>
      <c r="T20" s="18"/>
      <c r="U20" s="98">
        <f>IF(J20=0,"",ROUND(J20/(40*P20)/4,3))</f>
      </c>
      <c r="V20" s="84"/>
      <c r="W20" s="112"/>
    </row>
    <row r="21" spans="1:23" ht="13.5">
      <c r="A21" s="1"/>
      <c r="B21" s="104"/>
      <c r="C21" s="1"/>
      <c r="D21" s="67"/>
      <c r="E21" s="68"/>
      <c r="F21" s="68"/>
      <c r="G21" s="69"/>
      <c r="H21" s="88"/>
      <c r="I21" s="88"/>
      <c r="J21" s="19"/>
      <c r="K21" s="20"/>
      <c r="L21" s="21"/>
      <c r="M21" s="21"/>
      <c r="N21" s="21"/>
      <c r="O21" s="20"/>
      <c r="P21" s="21"/>
      <c r="Q21" s="20"/>
      <c r="R21" s="21" t="s">
        <v>34</v>
      </c>
      <c r="S21" s="20">
        <v>4</v>
      </c>
      <c r="T21" s="35"/>
      <c r="U21" s="19"/>
      <c r="V21" s="20"/>
      <c r="W21" s="36"/>
    </row>
    <row r="22" spans="1:23" ht="13.5">
      <c r="A22" s="1"/>
      <c r="B22" s="103" t="s">
        <v>38</v>
      </c>
      <c r="C22" s="62" t="s">
        <v>39</v>
      </c>
      <c r="D22" s="62"/>
      <c r="E22" s="62"/>
      <c r="F22" s="62"/>
      <c r="G22" s="63"/>
      <c r="H22" s="73" t="s">
        <v>40</v>
      </c>
      <c r="I22" s="73"/>
      <c r="J22" s="106" t="s">
        <v>41</v>
      </c>
      <c r="K22" s="107"/>
      <c r="L22" s="8"/>
      <c r="M22" s="8"/>
      <c r="N22" s="8"/>
      <c r="O22" s="25"/>
      <c r="P22" s="74" t="s">
        <v>42</v>
      </c>
      <c r="Q22" s="74"/>
      <c r="R22" s="8"/>
      <c r="S22" s="8"/>
      <c r="T22" s="9"/>
      <c r="U22" s="24"/>
      <c r="V22" s="25"/>
      <c r="W22" s="26"/>
    </row>
    <row r="23" spans="1:23" ht="13.5">
      <c r="A23" s="1"/>
      <c r="B23" s="104"/>
      <c r="C23" s="65"/>
      <c r="D23" s="65"/>
      <c r="E23" s="65"/>
      <c r="F23" s="65"/>
      <c r="G23" s="66"/>
      <c r="H23" s="87"/>
      <c r="I23" s="87"/>
      <c r="J23" s="119"/>
      <c r="K23" s="99"/>
      <c r="L23" s="12" t="s">
        <v>43</v>
      </c>
      <c r="M23" s="28" t="s">
        <v>44</v>
      </c>
      <c r="N23" s="17" t="s">
        <v>45</v>
      </c>
      <c r="O23" s="14"/>
      <c r="P23" s="110"/>
      <c r="Q23" s="86"/>
      <c r="R23" s="17" t="s">
        <v>46</v>
      </c>
      <c r="S23" s="30" t="s">
        <v>43</v>
      </c>
      <c r="T23" s="39">
        <v>4</v>
      </c>
      <c r="U23" s="98">
        <f>IF(J23=0,"",ROUND(J23/(25*P23)/4,3))</f>
      </c>
      <c r="V23" s="84"/>
      <c r="W23" s="112"/>
    </row>
    <row r="24" spans="1:23" ht="13.5">
      <c r="A24" s="1"/>
      <c r="B24" s="104"/>
      <c r="C24" s="68"/>
      <c r="D24" s="68"/>
      <c r="E24" s="68"/>
      <c r="F24" s="68"/>
      <c r="G24" s="69"/>
      <c r="H24" s="88"/>
      <c r="I24" s="88"/>
      <c r="J24" s="19"/>
      <c r="K24" s="20"/>
      <c r="L24" s="21"/>
      <c r="M24" s="20"/>
      <c r="N24" s="21"/>
      <c r="O24" s="20"/>
      <c r="P24" s="21"/>
      <c r="Q24" s="20"/>
      <c r="R24" s="21"/>
      <c r="S24" s="21"/>
      <c r="T24" s="22"/>
      <c r="U24" s="40"/>
      <c r="V24" s="41"/>
      <c r="W24" s="42"/>
    </row>
    <row r="25" spans="1:23" ht="13.5">
      <c r="A25" s="1"/>
      <c r="B25" s="104"/>
      <c r="C25" s="1"/>
      <c r="D25" s="113" t="s">
        <v>30</v>
      </c>
      <c r="E25" s="114"/>
      <c r="F25" s="114"/>
      <c r="G25" s="115"/>
      <c r="H25" s="73" t="s">
        <v>47</v>
      </c>
      <c r="I25" s="75"/>
      <c r="J25" s="106" t="s">
        <v>32</v>
      </c>
      <c r="K25" s="107"/>
      <c r="L25" s="8"/>
      <c r="M25" s="25"/>
      <c r="N25" s="8"/>
      <c r="O25" s="25"/>
      <c r="P25" s="73" t="s">
        <v>33</v>
      </c>
      <c r="Q25" s="80"/>
      <c r="R25" s="3"/>
      <c r="S25" s="8"/>
      <c r="T25" s="9"/>
      <c r="U25" s="24"/>
      <c r="V25" s="25"/>
      <c r="W25" s="26"/>
    </row>
    <row r="26" spans="1:23" ht="13.5">
      <c r="A26" s="1"/>
      <c r="B26" s="104"/>
      <c r="C26" s="1"/>
      <c r="D26" s="116"/>
      <c r="E26" s="117"/>
      <c r="F26" s="117"/>
      <c r="G26" s="118"/>
      <c r="H26" s="87"/>
      <c r="I26" s="77"/>
      <c r="J26" s="81"/>
      <c r="K26" s="99"/>
      <c r="L26" s="12" t="s">
        <v>48</v>
      </c>
      <c r="M26" s="101" t="s">
        <v>49</v>
      </c>
      <c r="N26" s="102"/>
      <c r="O26" s="102"/>
      <c r="P26" s="82"/>
      <c r="Q26" s="105"/>
      <c r="R26" s="38" t="s">
        <v>37</v>
      </c>
      <c r="S26" s="30"/>
      <c r="T26" s="18"/>
      <c r="U26" s="98"/>
      <c r="V26" s="84"/>
      <c r="W26" s="112"/>
    </row>
    <row r="27" spans="1:23" ht="13.5">
      <c r="A27" s="1"/>
      <c r="B27" s="104"/>
      <c r="C27" s="1"/>
      <c r="D27" s="67"/>
      <c r="E27" s="68"/>
      <c r="F27" s="68"/>
      <c r="G27" s="69"/>
      <c r="H27" s="88"/>
      <c r="I27" s="79"/>
      <c r="J27" s="27"/>
      <c r="K27" s="14"/>
      <c r="L27" s="17"/>
      <c r="M27" s="14"/>
      <c r="N27" s="17"/>
      <c r="O27" s="14"/>
      <c r="P27" s="17"/>
      <c r="Q27" s="14"/>
      <c r="R27" s="17"/>
      <c r="S27" s="17" t="s">
        <v>34</v>
      </c>
      <c r="T27" s="39">
        <v>4</v>
      </c>
      <c r="U27" s="27"/>
      <c r="V27" s="14"/>
      <c r="W27" s="39"/>
    </row>
    <row r="28" spans="1:23" ht="13.5">
      <c r="A28" s="1"/>
      <c r="B28" s="24"/>
      <c r="C28" s="72" t="s">
        <v>50</v>
      </c>
      <c r="D28" s="73"/>
      <c r="E28" s="73"/>
      <c r="F28" s="73"/>
      <c r="G28" s="75"/>
      <c r="H28" s="73" t="s">
        <v>51</v>
      </c>
      <c r="I28" s="75"/>
      <c r="J28" s="106" t="s">
        <v>52</v>
      </c>
      <c r="K28" s="74"/>
      <c r="L28" s="8"/>
      <c r="M28" s="25"/>
      <c r="N28" s="8"/>
      <c r="O28" s="8"/>
      <c r="P28" s="8"/>
      <c r="Q28" s="8"/>
      <c r="R28" s="8"/>
      <c r="S28" s="8"/>
      <c r="T28" s="9"/>
      <c r="U28" s="24"/>
      <c r="V28" s="25"/>
      <c r="W28" s="26"/>
    </row>
    <row r="29" spans="1:23" ht="13.5">
      <c r="A29" s="1"/>
      <c r="B29" s="27" t="s">
        <v>53</v>
      </c>
      <c r="C29" s="76"/>
      <c r="D29" s="87"/>
      <c r="E29" s="87"/>
      <c r="F29" s="87"/>
      <c r="G29" s="77"/>
      <c r="H29" s="87"/>
      <c r="I29" s="77"/>
      <c r="J29" s="108"/>
      <c r="K29" s="109"/>
      <c r="L29" s="12" t="s">
        <v>54</v>
      </c>
      <c r="M29" s="124">
        <v>20000</v>
      </c>
      <c r="N29" s="127"/>
      <c r="O29" s="17"/>
      <c r="P29" s="14"/>
      <c r="Q29" s="17"/>
      <c r="R29" s="17"/>
      <c r="S29" s="17"/>
      <c r="T29" s="18"/>
      <c r="U29" s="81">
        <f>IF(J29=0,"",ROUND(J29/20000,3))</f>
      </c>
      <c r="V29" s="82"/>
      <c r="W29" s="83"/>
    </row>
    <row r="30" spans="1:23" ht="13.5">
      <c r="A30" s="1"/>
      <c r="B30" s="19"/>
      <c r="C30" s="78"/>
      <c r="D30" s="88"/>
      <c r="E30" s="88"/>
      <c r="F30" s="88"/>
      <c r="G30" s="79"/>
      <c r="H30" s="88"/>
      <c r="I30" s="79"/>
      <c r="J30" s="19"/>
      <c r="K30" s="20"/>
      <c r="L30" s="21"/>
      <c r="M30" s="20"/>
      <c r="N30" s="21"/>
      <c r="O30" s="21"/>
      <c r="P30" s="20"/>
      <c r="Q30" s="21"/>
      <c r="R30" s="21"/>
      <c r="S30" s="21"/>
      <c r="T30" s="22"/>
      <c r="U30" s="23"/>
      <c r="V30" s="21"/>
      <c r="W30" s="22"/>
    </row>
    <row r="31" spans="1:23" ht="13.5">
      <c r="A31" s="1"/>
      <c r="B31" s="1"/>
      <c r="C31" s="1" t="s">
        <v>55</v>
      </c>
      <c r="E31" s="1" t="s">
        <v>56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3.5">
      <c r="A32" s="1"/>
      <c r="B32" s="1"/>
      <c r="D32" s="1">
        <v>1</v>
      </c>
      <c r="E32" s="43" t="s">
        <v>57</v>
      </c>
      <c r="F32" s="1" t="s">
        <v>58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7" ht="13.5">
      <c r="A33" s="1"/>
      <c r="B33" s="1"/>
      <c r="C33" s="1"/>
      <c r="D33" s="1">
        <v>2</v>
      </c>
      <c r="E33" s="43" t="s">
        <v>59</v>
      </c>
      <c r="F33" s="1" t="s">
        <v>60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Z33" s="13"/>
      <c r="AA33" s="13"/>
    </row>
    <row r="34" spans="1:27" ht="13.5">
      <c r="A34" s="1"/>
      <c r="B34" s="1"/>
      <c r="C34" s="1"/>
      <c r="D34" s="1">
        <v>3</v>
      </c>
      <c r="E34" s="43" t="s">
        <v>61</v>
      </c>
      <c r="F34" s="1" t="s">
        <v>62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Z34" s="13"/>
      <c r="AA34" s="13"/>
    </row>
    <row r="35" spans="1:23" ht="13.5">
      <c r="A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3.5">
      <c r="A36" s="1"/>
      <c r="B36" s="95" t="s">
        <v>63</v>
      </c>
      <c r="C36" s="97"/>
      <c r="D36" s="97"/>
      <c r="E36" s="97"/>
      <c r="F36" s="97"/>
      <c r="G36" s="97"/>
      <c r="H36" s="97"/>
      <c r="I36" s="97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3.5">
      <c r="A37" s="1"/>
      <c r="B37" s="72" t="s">
        <v>4</v>
      </c>
      <c r="C37" s="73"/>
      <c r="D37" s="73"/>
      <c r="E37" s="73"/>
      <c r="F37" s="73"/>
      <c r="G37" s="75"/>
      <c r="H37" s="61" t="s">
        <v>5</v>
      </c>
      <c r="I37" s="63"/>
      <c r="J37" s="72" t="s">
        <v>6</v>
      </c>
      <c r="K37" s="73"/>
      <c r="L37" s="73"/>
      <c r="M37" s="73"/>
      <c r="N37" s="73"/>
      <c r="O37" s="73"/>
      <c r="P37" s="73"/>
      <c r="Q37" s="73"/>
      <c r="R37" s="73"/>
      <c r="S37" s="73"/>
      <c r="T37" s="75"/>
      <c r="U37" s="72" t="s">
        <v>7</v>
      </c>
      <c r="V37" s="73"/>
      <c r="W37" s="75"/>
    </row>
    <row r="38" spans="1:23" ht="13.5">
      <c r="A38" s="1"/>
      <c r="B38" s="76"/>
      <c r="C38" s="87"/>
      <c r="D38" s="87"/>
      <c r="E38" s="87"/>
      <c r="F38" s="87"/>
      <c r="G38" s="77"/>
      <c r="H38" s="64"/>
      <c r="I38" s="66"/>
      <c r="J38" s="78"/>
      <c r="K38" s="88"/>
      <c r="L38" s="88"/>
      <c r="M38" s="88"/>
      <c r="N38" s="88"/>
      <c r="O38" s="88"/>
      <c r="P38" s="88"/>
      <c r="Q38" s="88"/>
      <c r="R38" s="88"/>
      <c r="S38" s="88"/>
      <c r="T38" s="79"/>
      <c r="U38" s="78"/>
      <c r="V38" s="88"/>
      <c r="W38" s="79"/>
    </row>
    <row r="39" spans="1:23" ht="13.5" customHeight="1">
      <c r="A39" s="1"/>
      <c r="B39" s="61" t="s">
        <v>64</v>
      </c>
      <c r="C39" s="62"/>
      <c r="D39" s="62"/>
      <c r="E39" s="62"/>
      <c r="F39" s="62"/>
      <c r="G39" s="63"/>
      <c r="H39" s="72" t="s">
        <v>65</v>
      </c>
      <c r="I39" s="75"/>
      <c r="J39" s="74" t="s">
        <v>66</v>
      </c>
      <c r="K39" s="74"/>
      <c r="L39" s="8"/>
      <c r="M39" s="25"/>
      <c r="N39" s="8"/>
      <c r="O39" s="25"/>
      <c r="P39" s="73" t="s">
        <v>67</v>
      </c>
      <c r="Q39" s="73"/>
      <c r="R39" s="44"/>
      <c r="S39" s="25"/>
      <c r="T39" s="45"/>
      <c r="U39" s="10"/>
      <c r="V39" s="8"/>
      <c r="W39" s="9"/>
    </row>
    <row r="40" spans="1:23" ht="13.5">
      <c r="A40" s="1"/>
      <c r="B40" s="64"/>
      <c r="C40" s="65"/>
      <c r="D40" s="65"/>
      <c r="E40" s="65"/>
      <c r="F40" s="65"/>
      <c r="G40" s="66"/>
      <c r="H40" s="76"/>
      <c r="I40" s="77"/>
      <c r="J40" s="71"/>
      <c r="K40" s="71"/>
      <c r="L40" s="6" t="s">
        <v>26</v>
      </c>
      <c r="M40" s="14" t="s">
        <v>27</v>
      </c>
      <c r="N40" s="17" t="s">
        <v>68</v>
      </c>
      <c r="O40" s="14"/>
      <c r="P40" s="82"/>
      <c r="Q40" s="82"/>
      <c r="R40" s="17" t="s">
        <v>29</v>
      </c>
      <c r="S40" s="17" t="s">
        <v>69</v>
      </c>
      <c r="T40" s="39"/>
      <c r="U40" s="81">
        <f>IF(J40=0,"",ROUND(J40/(20*P40)/4,3))</f>
      </c>
      <c r="V40" s="82"/>
      <c r="W40" s="83"/>
    </row>
    <row r="41" spans="1:23" ht="13.5">
      <c r="A41" s="1"/>
      <c r="B41" s="67"/>
      <c r="C41" s="68"/>
      <c r="D41" s="68"/>
      <c r="E41" s="68"/>
      <c r="F41" s="68"/>
      <c r="G41" s="69"/>
      <c r="H41" s="78"/>
      <c r="I41" s="79"/>
      <c r="J41" s="12"/>
      <c r="K41" s="37"/>
      <c r="L41" s="12"/>
      <c r="M41" s="28"/>
      <c r="N41" s="17"/>
      <c r="O41" s="14"/>
      <c r="P41" s="46"/>
      <c r="Q41" s="38"/>
      <c r="R41" s="17"/>
      <c r="S41" s="30"/>
      <c r="T41" s="18"/>
      <c r="U41" s="47"/>
      <c r="V41" s="38"/>
      <c r="W41" s="48"/>
    </row>
    <row r="42" spans="1:23" ht="13.5">
      <c r="A42" s="1"/>
      <c r="B42" s="5"/>
      <c r="C42" s="72" t="s">
        <v>30</v>
      </c>
      <c r="D42" s="89"/>
      <c r="E42" s="89"/>
      <c r="F42" s="89"/>
      <c r="G42" s="90"/>
      <c r="H42" s="72" t="s">
        <v>70</v>
      </c>
      <c r="I42" s="75"/>
      <c r="J42" s="72" t="s">
        <v>71</v>
      </c>
      <c r="K42" s="73"/>
      <c r="L42" s="8"/>
      <c r="M42" s="25"/>
      <c r="N42" s="8"/>
      <c r="O42" s="25"/>
      <c r="P42" s="74" t="s">
        <v>72</v>
      </c>
      <c r="Q42" s="74"/>
      <c r="R42" s="25"/>
      <c r="S42" s="25"/>
      <c r="T42" s="49"/>
      <c r="U42" s="10"/>
      <c r="V42" s="8"/>
      <c r="W42" s="9"/>
    </row>
    <row r="43" spans="1:23" ht="13.5">
      <c r="A43" s="1"/>
      <c r="B43" s="5"/>
      <c r="C43" s="91"/>
      <c r="D43" s="92"/>
      <c r="E43" s="92"/>
      <c r="F43" s="92"/>
      <c r="G43" s="93"/>
      <c r="H43" s="76"/>
      <c r="I43" s="77"/>
      <c r="J43" s="81"/>
      <c r="K43" s="82"/>
      <c r="L43" s="17" t="s">
        <v>34</v>
      </c>
      <c r="M43" s="101" t="s">
        <v>73</v>
      </c>
      <c r="N43" s="102"/>
      <c r="O43" s="102"/>
      <c r="P43" s="84"/>
      <c r="Q43" s="84"/>
      <c r="R43" s="50" t="s">
        <v>37</v>
      </c>
      <c r="S43" s="17" t="s">
        <v>74</v>
      </c>
      <c r="T43" s="17"/>
      <c r="U43" s="81">
        <f>IF(J43=0,"",ROUND(J43/(20*4/3*P43)/4,3))</f>
      </c>
      <c r="V43" s="82"/>
      <c r="W43" s="83"/>
    </row>
    <row r="44" spans="1:23" ht="13.5">
      <c r="A44" s="1"/>
      <c r="B44" s="5"/>
      <c r="C44" s="94"/>
      <c r="D44" s="95"/>
      <c r="E44" s="95"/>
      <c r="F44" s="95"/>
      <c r="G44" s="96"/>
      <c r="H44" s="78"/>
      <c r="I44" s="79"/>
      <c r="J44" s="40"/>
      <c r="K44" s="41"/>
      <c r="L44" s="41"/>
      <c r="M44" s="51"/>
      <c r="N44" s="21"/>
      <c r="O44" s="20"/>
      <c r="P44" s="52"/>
      <c r="Q44" s="53"/>
      <c r="R44" s="53"/>
      <c r="S44" s="54"/>
      <c r="T44" s="21"/>
      <c r="U44" s="55"/>
      <c r="V44" s="53"/>
      <c r="W44" s="56"/>
    </row>
    <row r="45" spans="1:23" ht="13.5">
      <c r="A45" s="1"/>
      <c r="B45" s="61" t="s">
        <v>64</v>
      </c>
      <c r="C45" s="62"/>
      <c r="D45" s="62"/>
      <c r="E45" s="62"/>
      <c r="F45" s="62"/>
      <c r="G45" s="63"/>
      <c r="H45" s="72">
        <v>5</v>
      </c>
      <c r="I45" s="75"/>
      <c r="J45" s="72" t="s">
        <v>66</v>
      </c>
      <c r="K45" s="73"/>
      <c r="L45" s="8"/>
      <c r="M45" s="8"/>
      <c r="N45" s="8"/>
      <c r="O45" s="73" t="s">
        <v>67</v>
      </c>
      <c r="P45" s="80"/>
      <c r="Q45" s="25"/>
      <c r="R45" s="8"/>
      <c r="S45" s="25"/>
      <c r="T45" s="49"/>
      <c r="U45" s="2"/>
      <c r="V45" s="3"/>
      <c r="W45" s="4"/>
    </row>
    <row r="46" spans="2:23" ht="13.5">
      <c r="B46" s="64"/>
      <c r="C46" s="65"/>
      <c r="D46" s="65"/>
      <c r="E46" s="65"/>
      <c r="F46" s="65"/>
      <c r="G46" s="66"/>
      <c r="H46" s="76"/>
      <c r="I46" s="77"/>
      <c r="J46" s="70"/>
      <c r="K46" s="71"/>
      <c r="L46" s="17" t="s">
        <v>26</v>
      </c>
      <c r="M46" s="17" t="s">
        <v>75</v>
      </c>
      <c r="N46" s="17"/>
      <c r="O46" s="85"/>
      <c r="P46" s="85"/>
      <c r="Q46" s="17" t="s">
        <v>29</v>
      </c>
      <c r="R46" s="30" t="s">
        <v>69</v>
      </c>
      <c r="S46" s="17"/>
      <c r="T46" s="17"/>
      <c r="U46" s="98">
        <f>IF(J46=0,"",ROUND(J46/(25*O46)/4,3))</f>
      </c>
      <c r="V46" s="99"/>
      <c r="W46" s="100"/>
    </row>
    <row r="47" spans="2:23" ht="13.5">
      <c r="B47" s="67"/>
      <c r="C47" s="68"/>
      <c r="D47" s="68"/>
      <c r="E47" s="68"/>
      <c r="F47" s="68"/>
      <c r="G47" s="69"/>
      <c r="H47" s="78"/>
      <c r="I47" s="79"/>
      <c r="J47" s="23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3"/>
      <c r="V47" s="21"/>
      <c r="W47" s="22"/>
    </row>
    <row r="48" spans="2:23" ht="13.5">
      <c r="B48" s="57"/>
      <c r="C48" s="72" t="s">
        <v>30</v>
      </c>
      <c r="D48" s="73"/>
      <c r="E48" s="73"/>
      <c r="F48" s="73"/>
      <c r="G48" s="75"/>
      <c r="H48" s="72">
        <v>5</v>
      </c>
      <c r="I48" s="75"/>
      <c r="J48" s="72" t="s">
        <v>71</v>
      </c>
      <c r="K48" s="73"/>
      <c r="L48" s="8"/>
      <c r="M48" s="8"/>
      <c r="N48" s="8"/>
      <c r="O48" s="8"/>
      <c r="P48" s="73" t="s">
        <v>72</v>
      </c>
      <c r="Q48" s="73"/>
      <c r="R48" s="8"/>
      <c r="S48" s="8"/>
      <c r="T48" s="8"/>
      <c r="U48" s="10"/>
      <c r="V48" s="8"/>
      <c r="W48" s="9"/>
    </row>
    <row r="49" spans="2:23" ht="13.5">
      <c r="B49" s="58"/>
      <c r="C49" s="76"/>
      <c r="D49" s="87"/>
      <c r="E49" s="87"/>
      <c r="F49" s="87"/>
      <c r="G49" s="77"/>
      <c r="H49" s="76"/>
      <c r="I49" s="77"/>
      <c r="J49" s="81"/>
      <c r="K49" s="82"/>
      <c r="L49" s="17" t="s">
        <v>34</v>
      </c>
      <c r="M49" s="16" t="s">
        <v>76</v>
      </c>
      <c r="N49" s="13"/>
      <c r="O49" s="13"/>
      <c r="P49" s="86"/>
      <c r="Q49" s="86"/>
      <c r="R49" s="17" t="s">
        <v>37</v>
      </c>
      <c r="S49" s="17" t="s">
        <v>74</v>
      </c>
      <c r="T49" s="17"/>
      <c r="U49" s="81">
        <f>IF(J49=0,"",ROUND(J49/(25*4/3*P49)/4,3))</f>
      </c>
      <c r="V49" s="82"/>
      <c r="W49" s="83"/>
    </row>
    <row r="50" spans="2:23" ht="13.5">
      <c r="B50" s="59"/>
      <c r="C50" s="78"/>
      <c r="D50" s="88"/>
      <c r="E50" s="88"/>
      <c r="F50" s="88"/>
      <c r="G50" s="79"/>
      <c r="H50" s="78"/>
      <c r="I50" s="79"/>
      <c r="J50" s="23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3"/>
      <c r="V50" s="21"/>
      <c r="W50" s="22"/>
    </row>
    <row r="51" spans="2:23" ht="13.5">
      <c r="B51" s="1"/>
      <c r="C51" s="1" t="s">
        <v>55</v>
      </c>
      <c r="D51" s="60">
        <v>1</v>
      </c>
      <c r="E51" s="60" t="s">
        <v>71</v>
      </c>
      <c r="F51" s="1" t="s">
        <v>77</v>
      </c>
      <c r="G51" s="1"/>
      <c r="H51" s="1"/>
      <c r="I51" s="1"/>
      <c r="J51" s="1"/>
      <c r="K51" s="1"/>
      <c r="L51" s="1"/>
      <c r="M51" s="1"/>
      <c r="N51" s="1"/>
      <c r="O51" s="1"/>
      <c r="S51" s="1"/>
      <c r="T51" s="1"/>
      <c r="U51" s="1"/>
      <c r="V51" s="1"/>
      <c r="W51" s="1"/>
    </row>
    <row r="52" spans="2:12" ht="13.5">
      <c r="B52" s="1"/>
      <c r="C52" s="1"/>
      <c r="D52" s="60">
        <v>2</v>
      </c>
      <c r="E52" s="60" t="s">
        <v>59</v>
      </c>
      <c r="F52" s="1" t="s">
        <v>62</v>
      </c>
      <c r="G52" s="1"/>
      <c r="H52" s="1"/>
      <c r="I52" s="1"/>
      <c r="J52" s="1"/>
      <c r="K52" s="1"/>
      <c r="L52" s="1"/>
    </row>
    <row r="56" spans="1:23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</sheetData>
  <sheetProtection/>
  <mergeCells count="91">
    <mergeCell ref="E4:S4"/>
    <mergeCell ref="F5:S5"/>
    <mergeCell ref="B8:G9"/>
    <mergeCell ref="H8:I9"/>
    <mergeCell ref="J8:T9"/>
    <mergeCell ref="M29:N29"/>
    <mergeCell ref="B16:B21"/>
    <mergeCell ref="P19:Q19"/>
    <mergeCell ref="J19:K19"/>
    <mergeCell ref="C10:G12"/>
    <mergeCell ref="H10:I12"/>
    <mergeCell ref="J10:K10"/>
    <mergeCell ref="J11:K11"/>
    <mergeCell ref="M11:N11"/>
    <mergeCell ref="U11:W11"/>
    <mergeCell ref="J13:K13"/>
    <mergeCell ref="O13:P13"/>
    <mergeCell ref="J14:K14"/>
    <mergeCell ref="M14:N14"/>
    <mergeCell ref="O14:P14"/>
    <mergeCell ref="U8:W9"/>
    <mergeCell ref="U14:W14"/>
    <mergeCell ref="C16:G18"/>
    <mergeCell ref="H16:I18"/>
    <mergeCell ref="J16:K16"/>
    <mergeCell ref="P16:Q16"/>
    <mergeCell ref="J17:K17"/>
    <mergeCell ref="P17:Q17"/>
    <mergeCell ref="U17:W17"/>
    <mergeCell ref="C13:G15"/>
    <mergeCell ref="H13:I15"/>
    <mergeCell ref="U20:W20"/>
    <mergeCell ref="C22:G24"/>
    <mergeCell ref="H22:I24"/>
    <mergeCell ref="J22:K22"/>
    <mergeCell ref="P22:Q22"/>
    <mergeCell ref="J23:K23"/>
    <mergeCell ref="P23:Q23"/>
    <mergeCell ref="U23:W23"/>
    <mergeCell ref="D19:G21"/>
    <mergeCell ref="H19:I21"/>
    <mergeCell ref="U29:W29"/>
    <mergeCell ref="C28:G30"/>
    <mergeCell ref="H28:I30"/>
    <mergeCell ref="J28:K28"/>
    <mergeCell ref="J29:K29"/>
    <mergeCell ref="P20:Q20"/>
    <mergeCell ref="J20:K20"/>
    <mergeCell ref="U26:W26"/>
    <mergeCell ref="D25:G27"/>
    <mergeCell ref="H25:I27"/>
    <mergeCell ref="B22:B27"/>
    <mergeCell ref="M26:O26"/>
    <mergeCell ref="P26:Q26"/>
    <mergeCell ref="P25:Q25"/>
    <mergeCell ref="J25:K25"/>
    <mergeCell ref="J26:K26"/>
    <mergeCell ref="U37:W38"/>
    <mergeCell ref="B37:G38"/>
    <mergeCell ref="H37:I38"/>
    <mergeCell ref="J37:T38"/>
    <mergeCell ref="B36:I36"/>
    <mergeCell ref="U49:W49"/>
    <mergeCell ref="U46:W46"/>
    <mergeCell ref="H39:I41"/>
    <mergeCell ref="B39:G41"/>
    <mergeCell ref="M43:O43"/>
    <mergeCell ref="O46:P46"/>
    <mergeCell ref="P49:Q49"/>
    <mergeCell ref="P42:Q42"/>
    <mergeCell ref="C48:G50"/>
    <mergeCell ref="H48:I50"/>
    <mergeCell ref="J49:K49"/>
    <mergeCell ref="J48:K48"/>
    <mergeCell ref="C42:G44"/>
    <mergeCell ref="J42:K42"/>
    <mergeCell ref="P48:Q48"/>
    <mergeCell ref="P39:Q39"/>
    <mergeCell ref="O45:P45"/>
    <mergeCell ref="U40:W40"/>
    <mergeCell ref="U43:W43"/>
    <mergeCell ref="J40:K40"/>
    <mergeCell ref="P40:Q40"/>
    <mergeCell ref="J43:K43"/>
    <mergeCell ref="P43:Q43"/>
    <mergeCell ref="B45:G47"/>
    <mergeCell ref="J46:K46"/>
    <mergeCell ref="J45:K45"/>
    <mergeCell ref="J39:K39"/>
    <mergeCell ref="H42:I44"/>
    <mergeCell ref="H45:I47"/>
  </mergeCells>
  <printOptions/>
  <pageMargins left="0.787" right="0.787" top="0.984" bottom="0.984" header="0.512" footer="0.51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溝添 智幸</dc:creator>
  <cp:keywords/>
  <dc:description/>
  <cp:lastModifiedBy>pcuser</cp:lastModifiedBy>
  <cp:lastPrinted>2014-02-17T04:40:21Z</cp:lastPrinted>
  <dcterms:created xsi:type="dcterms:W3CDTF">2007-03-25T03:50:01Z</dcterms:created>
  <dcterms:modified xsi:type="dcterms:W3CDTF">2014-02-17T04:40:36Z</dcterms:modified>
  <cp:category/>
  <cp:version/>
  <cp:contentType/>
  <cp:contentStatus/>
</cp:coreProperties>
</file>